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d.docs.live.net/7fe89a76dc0221f5/SKOL/01_Uusi_kansiorakenne_2017/4_Tilastot ja suhdanteet/Liikevaihtotilasto/2018/"/>
    </mc:Choice>
  </mc:AlternateContent>
  <bookViews>
    <workbookView xWindow="0" yWindow="0" windowWidth="8190" windowHeight="8430"/>
  </bookViews>
  <sheets>
    <sheet name="Yleiskuva" sheetId="9" r:id="rId1"/>
    <sheet name="Toimialaluvut" sheetId="2" r:id="rId2"/>
    <sheet name="Lv. toimialoittain" sheetId="3" r:id="rId3"/>
  </sheets>
  <calcPr calcId="171027" refMode="R1C1" iterateCount="0"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 l="1"/>
  <c r="B9" i="2"/>
  <c r="B135" i="3"/>
  <c r="B92" i="3"/>
  <c r="B46" i="3"/>
  <c r="B16" i="3"/>
  <c r="B14" i="3"/>
  <c r="E58" i="2"/>
  <c r="D58" i="2"/>
  <c r="C58" i="2"/>
  <c r="H45" i="2"/>
  <c r="E45" i="2"/>
  <c r="H44" i="2"/>
  <c r="E44" i="2"/>
  <c r="H43" i="2"/>
  <c r="E43" i="2"/>
</calcChain>
</file>

<file path=xl/sharedStrings.xml><?xml version="1.0" encoding="utf-8"?>
<sst xmlns="http://schemas.openxmlformats.org/spreadsheetml/2006/main" count="210" uniqueCount="95">
  <si>
    <t>Yhteensä</t>
  </si>
  <si>
    <t>Teollisuus</t>
  </si>
  <si>
    <t>Talonrakennus</t>
  </si>
  <si>
    <t>Yhdyskunta</t>
  </si>
  <si>
    <t>Muut alat</t>
  </si>
  <si>
    <t>Suurimmat toimialat, % vastanneiden liikevaihdosta</t>
  </si>
  <si>
    <t>Prosessisuunnittelu</t>
  </si>
  <si>
    <t>Rakennetekniikka</t>
  </si>
  <si>
    <t>LVI-tekniikka</t>
  </si>
  <si>
    <t>Rakennuttaminen, talonrakennus</t>
  </si>
  <si>
    <t>Sähkö- ja teletekniikka</t>
  </si>
  <si>
    <t>Laiva- ja meritekniikka</t>
  </si>
  <si>
    <t>Rakennuttaminen, yhdyskunta</t>
  </si>
  <si>
    <t>Ympäristösuunnittelu</t>
  </si>
  <si>
    <t>Tie-, katu- ja aluetekniikka</t>
  </si>
  <si>
    <t>Johdon konsultointi, julkinen sektori</t>
  </si>
  <si>
    <t>Energiatekniikka</t>
  </si>
  <si>
    <t>Tehdas- ja laitossuunnittelu</t>
  </si>
  <si>
    <t>Geo- ja kallionrakennustekniikka</t>
  </si>
  <si>
    <t>Kaikki</t>
  </si>
  <si>
    <t>Valtio</t>
  </si>
  <si>
    <t>Kuntasektori</t>
  </si>
  <si>
    <t>Rakennusliikkeet</t>
  </si>
  <si>
    <t>Kauppa, pankit, vakuutusyhtiöt, sijoitusyhtiöt, jne.</t>
  </si>
  <si>
    <t>Asunto- ja kiinteistöyhtiöt, pientalorakentajat</t>
  </si>
  <si>
    <t>Muut</t>
  </si>
  <si>
    <t>Aikapalkkio kustannusten mukaan</t>
  </si>
  <si>
    <t>Aikapalkkio henkilöryhmittäin (E…07)</t>
  </si>
  <si>
    <t>Aikapalkkio kattohinta</t>
  </si>
  <si>
    <t>Aikapalkkio yhteensä</t>
  </si>
  <si>
    <t>Kiinteä kokonaispalkkio</t>
  </si>
  <si>
    <t>Tavoitehinta/-palkkio</t>
  </si>
  <si>
    <t>Kokonaispalkkio</t>
  </si>
  <si>
    <t>Muu palkkioperuste esim. yksikköpalkkio</t>
  </si>
  <si>
    <t>Toimeksiantajaryhmien osuus, % vastanneiden kotimaan liikevaihdosta (70 vastausta)</t>
  </si>
  <si>
    <t>Palkkiomuotojen osuus, % vastanneiden kotimaan liikevaihdosta (68 vastausta)</t>
  </si>
  <si>
    <t>2017: Alle 100 henkilöä</t>
  </si>
  <si>
    <t>2017: Yli 100 henkilöä</t>
  </si>
  <si>
    <t>2017:Yli 100 henkilöä</t>
  </si>
  <si>
    <t>Liikevaihto tilaustavan mukaan, % vastanneiden kotimaan liikevaihdosta (61 vastausta)</t>
  </si>
  <si>
    <t>Hintakilpailu</t>
  </si>
  <si>
    <t>Tarjouskilpailu arviointikriteereillä, laatu, tms.</t>
  </si>
  <si>
    <t>Suora neuvottelutilaus</t>
  </si>
  <si>
    <t>Vuosi-/kumppanuus-/puitesopimus</t>
  </si>
  <si>
    <t>Muu tapa</t>
  </si>
  <si>
    <t>Investoinnit ja käyttö- ja kunnossapito % liikevaihdosta (42 vastausta)</t>
  </si>
  <si>
    <t>Investoinnit yhteensä</t>
  </si>
  <si>
    <t>Uudistuotanto investoinneista</t>
  </si>
  <si>
    <t>Korjaustuotanto investoinneista</t>
  </si>
  <si>
    <t>Käyttö- ja kunnossapito</t>
  </si>
  <si>
    <t>Liikevaihto toimialoittain 2017 (79 vastausta), 1000 EUR</t>
  </si>
  <si>
    <t>Rakennuttaminen</t>
  </si>
  <si>
    <t>Arkkitehtuuri ja sisustussuunnittelu</t>
  </si>
  <si>
    <t>Kuntoarviointi ja -tutkimus</t>
  </si>
  <si>
    <t>Kiinteistöjohtaminen ja ylläpito</t>
  </si>
  <si>
    <t>Geotekniikka</t>
  </si>
  <si>
    <t>Rakennusautomaatio</t>
  </si>
  <si>
    <t>Valvonta ja tarkastus</t>
  </si>
  <si>
    <t>Akustiikka</t>
  </si>
  <si>
    <t>Geotekniikka ja kallionrakennustekniikka</t>
  </si>
  <si>
    <t>Vesihuoltotekniikka</t>
  </si>
  <si>
    <t>Liikennetekniikka</t>
  </si>
  <si>
    <t>Siltatekniikka</t>
  </si>
  <si>
    <t>Yhdyskuntasuunnittelu ja kaavoitus</t>
  </si>
  <si>
    <t>Mittaus ja kartoitustekniikka</t>
  </si>
  <si>
    <t>Maisemasuunnittelu</t>
  </si>
  <si>
    <t>Vesirakennustekniikka</t>
  </si>
  <si>
    <t>Puunjalostustekniikka</t>
  </si>
  <si>
    <t>Koneenrakennustekniikka</t>
  </si>
  <si>
    <t>Teollisuusautomaatio</t>
  </si>
  <si>
    <t>Maa- ja metsätaloussuunnittelu</t>
  </si>
  <si>
    <t>Logistiikka</t>
  </si>
  <si>
    <t>Tutkimus ja kehtitys</t>
  </si>
  <si>
    <t>Liikevaihto toimialoittain 2017, kotimaa (77 vastausta), 1000 EUR</t>
  </si>
  <si>
    <t>Liikevaihto toimialoittain 2017, vienti (31 vastausta), 1000 EUR</t>
  </si>
  <si>
    <t>EU-maat</t>
  </si>
  <si>
    <t>Muu Eurooppa</t>
  </si>
  <si>
    <t>Pohjois-Amerikka</t>
  </si>
  <si>
    <t>Afrikka ja Lähi-Itä</t>
  </si>
  <si>
    <t>Keski- ja Etelä-Amerikka</t>
  </si>
  <si>
    <t>Kauko-Itä ja Oseania</t>
  </si>
  <si>
    <t>Vientiliikevaihdon alueellinen jakautuminen (vastanneita 32)</t>
  </si>
  <si>
    <t>Kokonaisliikevaihto (1000 EUR), arvio</t>
  </si>
  <si>
    <t>SKOL RY:N JÄSENYRITYSTEN LIIKEVAIHTO JA HENKILÖMÄÄRÄ 2017</t>
  </si>
  <si>
    <t>Vientiliikevaihdon jakautuminen suoraan ja välilliseen vientiin</t>
  </si>
  <si>
    <t>Suora vienti %</t>
  </si>
  <si>
    <t>Välillinen vienti %</t>
  </si>
  <si>
    <t>Vientiliikevaihto</t>
  </si>
  <si>
    <t>237 MEUR</t>
  </si>
  <si>
    <t>Tutkimus ja kehitys</t>
  </si>
  <si>
    <t>Henkilömäärä</t>
  </si>
  <si>
    <t>Teollisuus (sis. johdon konsultoinnin)</t>
  </si>
  <si>
    <t>Liikevaihto / henkilö</t>
  </si>
  <si>
    <t>Kokonaisliikevaihto (1000 EUR), arvio, 2016</t>
  </si>
  <si>
    <t>Vastanneiden yritysten (88 kpl) liikevaihto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</si>
</sst>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14">
    <xf numFmtId="0" fontId="0" fillId="0" borderId="0" xfId="0"/>
    <xf numFmtId="0" fontId="1" fillId="0" borderId="0" xfId="0" applyFont="1"/>
    <xf numFmtId="9" fontId="0" fillId="0" borderId="0" xfId="0" applyNumberFormat="1"/>
    <xf numFmtId="0" fontId="0" fillId="0" borderId="0" xfId="0" applyFont="1"/>
    <xf numFmtId="0" fontId="0" fillId="0" borderId="0" xfId="0" applyAlignment="1">
      <alignment horizontal="left"/>
    </xf>
    <xf numFmtId="0" fontId="0" fillId="0" borderId="0" xfId="0" applyNumberFormat="1"/>
    <xf numFmtId="0" fontId="1" fillId="0" borderId="0" xfId="0" applyNumberFormat="1" applyFont="1"/>
    <xf numFmtId="9" fontId="1" fillId="0" borderId="0" xfId="0" applyNumberFormat="1" applyFont="1"/>
    <xf numFmtId="9" fontId="0" fillId="0" borderId="0" xfId="0" applyNumberFormat="1" applyFont="1"/>
    <xf numFmtId="1" fontId="0" fillId="0" borderId="0" xfId="0" applyNumberFormat="1"/>
    <xf numFmtId="9" fontId="0" fillId="0" borderId="0" xfId="0" applyNumberFormat="1" applyAlignment="1">
      <alignment horizontal="right"/>
    </xf>
    <xf numFmtId="164" fontId="0" fillId="0" borderId="0" xfId="0" applyNumberFormat="1"/>
    <xf numFmtId="0" fontId="3" fillId="0" borderId="0" xfId="0" applyFont="1"/>
    <xf numFmtId="0" fontId="1" fillId="0" borderId="0" xfId="0" applyFont="1" applyAlignment="1">
      <alignment horizontal="left"/>
    </xf>
  </cellXfs>
  <cellStyles count="2">
    <cellStyle name="Normaali" xfId="0" builtinId="0"/>
    <cellStyle name="Normal"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50800</xdr:colOff>
      <xdr:row>2</xdr:row>
      <xdr:rowOff>114300</xdr:rowOff>
    </xdr:from>
    <xdr:to>
      <xdr:col>18</xdr:col>
      <xdr:colOff>419100</xdr:colOff>
      <xdr:row>40</xdr:row>
      <xdr:rowOff>76200</xdr:rowOff>
    </xdr:to>
    <xdr:sp macro="" textlink="">
      <xdr:nvSpPr>
        <xdr:cNvPr id="2" name="Tekstiruutu 1">
          <a:extLst>
            <a:ext uri="{FF2B5EF4-FFF2-40B4-BE49-F238E27FC236}">
              <a16:creationId xmlns:a16="http://schemas.microsoft.com/office/drawing/2014/main" id="{C2CC36F9-022C-4F7A-B0CB-3A44CC9ED78A}"/>
            </a:ext>
          </a:extLst>
        </xdr:cNvPr>
        <xdr:cNvSpPr txBox="1"/>
      </xdr:nvSpPr>
      <xdr:spPr>
        <a:xfrm>
          <a:off x="50800" y="482600"/>
          <a:ext cx="11341100" cy="695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fi-FI" sz="1200" b="1">
              <a:effectLst/>
              <a:latin typeface="Calibri" panose="020F0502020204030204" pitchFamily="34" charset="0"/>
              <a:ea typeface="Calibri" panose="020F0502020204030204" pitchFamily="34" charset="0"/>
            </a:rPr>
            <a:t>Suunnittelu-</a:t>
          </a:r>
          <a:r>
            <a:rPr lang="fi-FI" sz="1200" b="1" baseline="0">
              <a:effectLst/>
              <a:latin typeface="Calibri" panose="020F0502020204030204" pitchFamily="34" charset="0"/>
              <a:ea typeface="Calibri" panose="020F0502020204030204" pitchFamily="34" charset="0"/>
            </a:rPr>
            <a:t> ja konsultointiyritykset SKOL ry</a:t>
          </a:r>
        </a:p>
        <a:p>
          <a:pPr>
            <a:spcAft>
              <a:spcPts val="0"/>
            </a:spcAft>
          </a:pPr>
          <a:endParaRPr lang="fi-FI" sz="1200" b="1">
            <a:effectLst/>
            <a:latin typeface="Calibri" panose="020F0502020204030204" pitchFamily="34" charset="0"/>
            <a:ea typeface="Calibri" panose="020F0502020204030204" pitchFamily="34" charset="0"/>
          </a:endParaRPr>
        </a:p>
        <a:p>
          <a:pPr>
            <a:spcAft>
              <a:spcPts val="0"/>
            </a:spcAft>
          </a:pPr>
          <a:r>
            <a:rPr lang="fi-FI" sz="1200" b="1">
              <a:effectLst/>
              <a:latin typeface="Calibri" panose="020F0502020204030204" pitchFamily="34" charset="0"/>
              <a:ea typeface="Calibri" panose="020F0502020204030204" pitchFamily="34" charset="0"/>
            </a:rPr>
            <a:t>LIIKEVAIHTO- JA TILINPÄÄTÖSTILASTOISTA 2017</a:t>
          </a:r>
          <a:endParaRPr lang="fi-FI" sz="1100">
            <a:effectLst/>
            <a:latin typeface="Calibri" panose="020F0502020204030204" pitchFamily="34" charset="0"/>
            <a:ea typeface="Calibri" panose="020F0502020204030204" pitchFamily="34" charset="0"/>
          </a:endParaRP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Suunnittelu- ja konsultointiyritykset SKOL ry:n liikevaihtokyselyyn osallistui 88 jäsenyritystä. Kokonaisuudessaan SKOLilla oli noin 160 jäsenyritystä vuonna 2017. </a:t>
          </a: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Arvion mukaan jäsenyrityksissä työskenteli v. 2017 keskimäärin 18 400 henkeä ja kokonaisliikevaihto oli 1 895 miljoonaa euroa (vastanneiden kokonaisliikevaihto 1 649 MEUR). Luvut eivät sovellu edellisen vuoden lukujen vertailuun vuosittaisten jäsenkunnassa tapahtuvien muutosten vuoksi. Yksittäisten yritysten osalta on myös mahdollista, että raportoidut yhtiöt ovat muuttuneet sekä yhtiö on ostanut tai myynyt yrityksiä. </a:t>
          </a: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Perinteisesti SKOLin tilastoissa tunnusluvut on jaettu kolmeen pääkategoriaan: teollisuuteen, talonrakentamiseen ja yhdyskuntaan. Näistä suurin toimiala on teollisuus, arvion mukaan liikevaihto oli vuonna 2017 n. 760 miljoonaa euroa. Toiseksi suurin oli talonrakentaminen noin 610 miljoonan euron liikevaihdolla ja kolmanneksi suurin oli yhdyskuntasektori noin 520 miljoonan euron liikevaihdolla. </a:t>
          </a: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Suurimpina toimialoina säilyivät edellisten vuosien tapaan prosessisuunnittelu ja rakennetekniikka. Lisäksi LVI-tekniikka, rakennuttaminen (talonrakennus) ja sähkö- ja teletekniikka säilyivät suurina toimialoina. </a:t>
          </a: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Selvästi suurimpana toimeksiantajaryhmänä säilyi teollisuus lähes 40 % osuudella. Kuntasektori työllisti SKOL-yrityksiä 20 % osuudella ja valtio 10 %:lla. </a:t>
          </a:r>
        </a:p>
        <a:p>
          <a:pPr>
            <a:spcAft>
              <a:spcPts val="0"/>
            </a:spcAft>
          </a:pPr>
          <a:r>
            <a:rPr lang="fi-FI" sz="1100">
              <a:effectLst/>
              <a:latin typeface="Calibri" panose="020F0502020204030204" pitchFamily="34" charset="0"/>
              <a:ea typeface="Calibri" panose="020F0502020204030204" pitchFamily="34" charset="0"/>
            </a:rPr>
            <a:t> </a:t>
          </a:r>
        </a:p>
        <a:p>
          <a:pPr>
            <a:spcAft>
              <a:spcPts val="0"/>
            </a:spcAft>
          </a:pPr>
          <a:r>
            <a:rPr lang="fi-FI" sz="1100">
              <a:effectLst/>
              <a:latin typeface="Calibri" panose="020F0502020204030204" pitchFamily="34" charset="0"/>
              <a:ea typeface="Calibri" panose="020F0502020204030204" pitchFamily="34" charset="0"/>
            </a:rPr>
            <a:t>Jäsenyrityksistä suurimpana säilyi Suomen liikevaihdon osalta Ramboll Finland. Sen jälkeen suurimmat olivat liikevaihdon osalta Sweco Finland, Neste Engineering Solutions, Etteplan Group (Suomen liikevaihto), Pöyry Finland, Sitowise, Granlund (konserni), Elomatic-yhtiöt, FCG ja A-Insinöörit (konserni). Vientiliikevaihtojen osalta viisi suurinta olivat Pöyry Finland, Elomatic-yhtiöt, Citec, Neste Engineering Solutions ja Deltamarin. </a:t>
          </a:r>
        </a:p>
        <a:p>
          <a:pPr>
            <a:spcAft>
              <a:spcPts val="0"/>
            </a:spcAft>
          </a:pPr>
          <a:endParaRPr lang="fi-FI" sz="1100">
            <a:effectLst/>
            <a:latin typeface="Calibri" panose="020F0502020204030204" pitchFamily="34" charset="0"/>
            <a:ea typeface="Calibri" panose="020F0502020204030204" pitchFamily="34" charset="0"/>
          </a:endParaRPr>
        </a:p>
        <a:p>
          <a:pPr>
            <a:spcAft>
              <a:spcPts val="0"/>
            </a:spcAft>
          </a:pPr>
          <a:r>
            <a:rPr lang="fi-FI" sz="1100">
              <a:effectLst/>
              <a:latin typeface="Calibri" panose="020F0502020204030204" pitchFamily="34" charset="0"/>
              <a:ea typeface="Calibri" panose="020F0502020204030204" pitchFamily="34" charset="0"/>
            </a:rPr>
            <a:t>Lisätiedot:</a:t>
          </a:r>
          <a:r>
            <a:rPr lang="fi-FI" sz="1100" baseline="0">
              <a:effectLst/>
              <a:latin typeface="Calibri" panose="020F0502020204030204" pitchFamily="34" charset="0"/>
              <a:ea typeface="Calibri" panose="020F0502020204030204" pitchFamily="34" charset="0"/>
            </a:rPr>
            <a:t> skolry@teknologiateollisuus.fi</a:t>
          </a:r>
        </a:p>
        <a:p>
          <a:pPr>
            <a:spcAft>
              <a:spcPts val="0"/>
            </a:spcAft>
          </a:pPr>
          <a:endParaRPr lang="fi-FI" sz="1100">
            <a:effectLst/>
            <a:latin typeface="Calibri" panose="020F0502020204030204" pitchFamily="34" charset="0"/>
            <a:ea typeface="Calibri" panose="020F0502020204030204" pitchFamily="34" charset="0"/>
          </a:endParaRPr>
        </a:p>
        <a:p>
          <a:endParaRPr lang="fi-FI" sz="1100"/>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2" sqref="A2"/>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3"/>
  <sheetViews>
    <sheetView topLeftCell="A4" zoomScale="70" zoomScaleNormal="70" workbookViewId="0">
      <selection activeCell="E7" sqref="E7"/>
    </sheetView>
  </sheetViews>
  <sheetFormatPr defaultRowHeight="14.5" x14ac:dyDescent="0.35"/>
  <cols>
    <col min="1" max="1" width="47.08984375" customWidth="1"/>
    <col min="2" max="2" width="12.7265625" customWidth="1"/>
  </cols>
  <sheetData>
    <row r="1" spans="1:2" ht="15.5" x14ac:dyDescent="0.35">
      <c r="A1" s="12" t="s">
        <v>83</v>
      </c>
    </row>
    <row r="2" spans="1:2" x14ac:dyDescent="0.35">
      <c r="A2" s="1"/>
    </row>
    <row r="3" spans="1:2" x14ac:dyDescent="0.35">
      <c r="A3" s="1" t="s">
        <v>82</v>
      </c>
    </row>
    <row r="4" spans="1:2" x14ac:dyDescent="0.35">
      <c r="A4" t="s">
        <v>0</v>
      </c>
      <c r="B4">
        <v>1895625</v>
      </c>
    </row>
    <row r="5" spans="1:2" x14ac:dyDescent="0.35">
      <c r="A5" t="s">
        <v>91</v>
      </c>
      <c r="B5">
        <v>762308</v>
      </c>
    </row>
    <row r="6" spans="1:2" x14ac:dyDescent="0.35">
      <c r="A6" t="s">
        <v>2</v>
      </c>
      <c r="B6">
        <v>612292</v>
      </c>
    </row>
    <row r="7" spans="1:2" x14ac:dyDescent="0.35">
      <c r="A7" s="3" t="s">
        <v>3</v>
      </c>
      <c r="B7">
        <v>521026</v>
      </c>
    </row>
    <row r="8" spans="1:2" x14ac:dyDescent="0.35">
      <c r="A8" t="s">
        <v>90</v>
      </c>
      <c r="B8">
        <v>18376</v>
      </c>
    </row>
    <row r="9" spans="1:2" x14ac:dyDescent="0.35">
      <c r="A9" t="s">
        <v>92</v>
      </c>
      <c r="B9" s="11">
        <f>B4/B8</f>
        <v>103.15765128428384</v>
      </c>
    </row>
    <row r="10" spans="1:2" x14ac:dyDescent="0.35">
      <c r="A10" t="s">
        <v>94</v>
      </c>
      <c r="B10" s="9">
        <v>1754232.67</v>
      </c>
    </row>
    <row r="12" spans="1:2" x14ac:dyDescent="0.35">
      <c r="A12" s="1" t="s">
        <v>93</v>
      </c>
    </row>
    <row r="13" spans="1:2" x14ac:dyDescent="0.35">
      <c r="A13" t="s">
        <v>0</v>
      </c>
      <c r="B13">
        <v>1685000</v>
      </c>
    </row>
    <row r="14" spans="1:2" x14ac:dyDescent="0.35">
      <c r="A14" t="s">
        <v>90</v>
      </c>
      <c r="B14">
        <v>16890</v>
      </c>
    </row>
    <row r="15" spans="1:2" x14ac:dyDescent="0.35">
      <c r="A15" t="s">
        <v>92</v>
      </c>
      <c r="B15" s="11">
        <f>B13/B14</f>
        <v>99.763173475429255</v>
      </c>
    </row>
    <row r="16" spans="1:2" x14ac:dyDescent="0.35">
      <c r="A16" s="1"/>
    </row>
    <row r="17" spans="1:5" x14ac:dyDescent="0.35">
      <c r="A17" s="1" t="s">
        <v>5</v>
      </c>
      <c r="B17" s="1">
        <v>2017</v>
      </c>
      <c r="C17" s="1">
        <v>2016</v>
      </c>
      <c r="D17" s="1">
        <v>2015</v>
      </c>
      <c r="E17" s="1">
        <v>2014</v>
      </c>
    </row>
    <row r="18" spans="1:5" x14ac:dyDescent="0.35">
      <c r="A18" t="s">
        <v>6</v>
      </c>
      <c r="B18" s="2">
        <v>0.14699999999999999</v>
      </c>
      <c r="C18" s="2">
        <v>0.13</v>
      </c>
      <c r="D18" s="2">
        <v>0.14000000000000001</v>
      </c>
      <c r="E18" s="2">
        <v>0.14000000000000001</v>
      </c>
    </row>
    <row r="19" spans="1:5" x14ac:dyDescent="0.35">
      <c r="A19" t="s">
        <v>7</v>
      </c>
      <c r="B19" s="2">
        <v>0.13300000000000001</v>
      </c>
      <c r="C19" s="2">
        <v>0.13</v>
      </c>
      <c r="D19" s="2">
        <v>0.14000000000000001</v>
      </c>
      <c r="E19" s="2">
        <v>0.14000000000000001</v>
      </c>
    </row>
    <row r="20" spans="1:5" x14ac:dyDescent="0.35">
      <c r="A20" t="s">
        <v>8</v>
      </c>
      <c r="B20" s="2">
        <v>7.2999999999999995E-2</v>
      </c>
      <c r="C20" s="2">
        <v>7.0000000000000007E-2</v>
      </c>
      <c r="D20" s="2">
        <v>0.06</v>
      </c>
      <c r="E20" s="2">
        <v>0.06</v>
      </c>
    </row>
    <row r="21" spans="1:5" x14ac:dyDescent="0.35">
      <c r="A21" t="s">
        <v>9</v>
      </c>
      <c r="B21" s="2">
        <v>5.2999999999999999E-2</v>
      </c>
      <c r="C21" s="2">
        <v>0.05</v>
      </c>
      <c r="D21" s="2">
        <v>0.06</v>
      </c>
      <c r="E21" s="2">
        <v>0.06</v>
      </c>
    </row>
    <row r="22" spans="1:5" x14ac:dyDescent="0.35">
      <c r="A22" t="s">
        <v>10</v>
      </c>
      <c r="B22" s="2">
        <v>4.9000000000000002E-2</v>
      </c>
      <c r="C22" s="2">
        <v>0.04</v>
      </c>
      <c r="D22" s="2">
        <v>0.06</v>
      </c>
      <c r="E22" s="2">
        <v>0.05</v>
      </c>
    </row>
    <row r="23" spans="1:5" x14ac:dyDescent="0.35">
      <c r="A23" t="s">
        <v>11</v>
      </c>
      <c r="B23" s="2">
        <v>4.2000000000000003E-2</v>
      </c>
      <c r="C23" s="2"/>
      <c r="D23" s="2"/>
      <c r="E23" s="2"/>
    </row>
    <row r="24" spans="1:5" x14ac:dyDescent="0.35">
      <c r="A24" t="s">
        <v>12</v>
      </c>
      <c r="B24" s="2">
        <v>3.7999999999999999E-2</v>
      </c>
      <c r="C24" s="2"/>
      <c r="D24" s="2"/>
      <c r="E24" s="2"/>
    </row>
    <row r="25" spans="1:5" x14ac:dyDescent="0.35">
      <c r="A25" t="s">
        <v>13</v>
      </c>
      <c r="B25" s="2">
        <v>3.3000000000000002E-2</v>
      </c>
      <c r="C25" s="2">
        <v>0.04</v>
      </c>
      <c r="D25" s="2">
        <v>0.05</v>
      </c>
      <c r="E25" s="2">
        <v>0.05</v>
      </c>
    </row>
    <row r="26" spans="1:5" x14ac:dyDescent="0.35">
      <c r="A26" t="s">
        <v>14</v>
      </c>
      <c r="B26" s="2">
        <v>3.2000000000000001E-2</v>
      </c>
      <c r="C26" s="2">
        <v>0.04</v>
      </c>
      <c r="D26" s="2">
        <v>0.04</v>
      </c>
      <c r="E26" s="2">
        <v>0.04</v>
      </c>
    </row>
    <row r="27" spans="1:5" x14ac:dyDescent="0.35">
      <c r="A27" t="s">
        <v>15</v>
      </c>
      <c r="B27" s="2">
        <v>2.8000000000000001E-2</v>
      </c>
      <c r="C27" s="2">
        <v>0.03</v>
      </c>
      <c r="D27" s="2"/>
      <c r="E27" s="2"/>
    </row>
    <row r="28" spans="1:5" x14ac:dyDescent="0.35">
      <c r="A28" t="s">
        <v>16</v>
      </c>
      <c r="B28" s="2">
        <v>2.8000000000000001E-2</v>
      </c>
      <c r="C28" s="2">
        <v>0.03</v>
      </c>
      <c r="D28" s="2">
        <v>0.05</v>
      </c>
      <c r="E28" s="2">
        <v>0.06</v>
      </c>
    </row>
    <row r="29" spans="1:5" x14ac:dyDescent="0.35">
      <c r="A29" t="s">
        <v>17</v>
      </c>
      <c r="B29" s="2">
        <v>2.5999999999999999E-2</v>
      </c>
      <c r="C29" s="2">
        <v>0.05</v>
      </c>
      <c r="D29" s="2">
        <v>0.06</v>
      </c>
      <c r="E29" s="2">
        <v>7.0000000000000007E-2</v>
      </c>
    </row>
    <row r="30" spans="1:5" x14ac:dyDescent="0.35">
      <c r="A30" t="s">
        <v>18</v>
      </c>
      <c r="B30" s="2">
        <v>2.5000000000000001E-2</v>
      </c>
      <c r="C30" s="2">
        <v>0.03</v>
      </c>
      <c r="D30" s="2">
        <v>0.04</v>
      </c>
      <c r="E30" s="2">
        <v>0.04</v>
      </c>
    </row>
    <row r="32" spans="1:5" x14ac:dyDescent="0.35">
      <c r="A32" s="1" t="s">
        <v>34</v>
      </c>
    </row>
    <row r="33" spans="1:10" x14ac:dyDescent="0.35">
      <c r="B33" s="2" t="s">
        <v>1</v>
      </c>
      <c r="C33" s="2" t="s">
        <v>20</v>
      </c>
      <c r="D33" s="2" t="s">
        <v>21</v>
      </c>
      <c r="E33" s="2" t="s">
        <v>22</v>
      </c>
      <c r="F33" t="s">
        <v>23</v>
      </c>
      <c r="G33" s="2" t="s">
        <v>24</v>
      </c>
      <c r="H33" s="2" t="s">
        <v>25</v>
      </c>
      <c r="I33" s="2"/>
      <c r="J33" s="2"/>
    </row>
    <row r="34" spans="1:10" x14ac:dyDescent="0.35">
      <c r="A34" s="4">
        <v>2017</v>
      </c>
      <c r="B34" s="2">
        <v>0.38198803231105777</v>
      </c>
      <c r="C34" s="2">
        <v>9.9384591813283629E-2</v>
      </c>
      <c r="D34" s="2">
        <v>0.20145978567111839</v>
      </c>
      <c r="E34" s="2">
        <v>0.12171973817488488</v>
      </c>
      <c r="F34" s="2">
        <v>5.5905109675442405E-2</v>
      </c>
      <c r="G34" s="2">
        <v>6.0054646204131659E-2</v>
      </c>
      <c r="H34" s="2">
        <v>7.9488096150081289E-2</v>
      </c>
      <c r="I34" s="2"/>
      <c r="J34" s="2"/>
    </row>
    <row r="35" spans="1:10" x14ac:dyDescent="0.35">
      <c r="A35" t="s">
        <v>36</v>
      </c>
      <c r="B35" s="2">
        <v>0.33959629094334109</v>
      </c>
      <c r="C35" s="2">
        <v>0.11262768151480212</v>
      </c>
      <c r="D35" s="2">
        <v>0.20482632066126438</v>
      </c>
      <c r="E35" s="2">
        <v>0.14202893843680475</v>
      </c>
      <c r="F35" s="2">
        <v>7.1948229104077693E-2</v>
      </c>
      <c r="G35" s="2">
        <v>5.7162344305688631E-2</v>
      </c>
      <c r="H35" s="2">
        <v>7.1810195034021335E-2</v>
      </c>
      <c r="I35" s="2"/>
      <c r="J35" s="2"/>
    </row>
    <row r="36" spans="1:10" x14ac:dyDescent="0.35">
      <c r="A36" t="s">
        <v>38</v>
      </c>
      <c r="B36" s="2">
        <v>0.38695239580401491</v>
      </c>
      <c r="C36" s="2">
        <v>9.7833735233038441E-2</v>
      </c>
      <c r="D36" s="2">
        <v>0.20106554134749238</v>
      </c>
      <c r="E36" s="2">
        <v>0.11934139161259404</v>
      </c>
      <c r="F36" s="2">
        <v>5.4026350421043826E-2</v>
      </c>
      <c r="G36" s="2">
        <v>6.0393354582036984E-2</v>
      </c>
      <c r="H36" s="2">
        <v>8.0387230999779402E-2</v>
      </c>
      <c r="I36" s="2"/>
      <c r="J36" s="2"/>
    </row>
    <row r="37" spans="1:10" x14ac:dyDescent="0.35">
      <c r="A37" s="4">
        <v>2016</v>
      </c>
      <c r="B37" s="2">
        <v>0.36</v>
      </c>
      <c r="C37" s="2">
        <v>0.12</v>
      </c>
      <c r="D37" s="2">
        <v>0.21</v>
      </c>
      <c r="E37" s="2">
        <v>0.12</v>
      </c>
      <c r="F37" s="2">
        <v>0.06</v>
      </c>
      <c r="G37" s="2">
        <v>0.06</v>
      </c>
      <c r="H37" s="2">
        <v>0.06</v>
      </c>
      <c r="I37" s="2"/>
      <c r="J37" s="2"/>
    </row>
    <row r="38" spans="1:10" x14ac:dyDescent="0.35">
      <c r="A38" s="4">
        <v>2015</v>
      </c>
      <c r="B38" s="2">
        <v>0.38</v>
      </c>
      <c r="C38" s="2">
        <v>0.1</v>
      </c>
      <c r="D38" s="2">
        <v>0.21</v>
      </c>
      <c r="E38" s="2">
        <v>0.13</v>
      </c>
      <c r="F38" s="2">
        <v>0.05</v>
      </c>
      <c r="G38" s="2">
        <v>7.0000000000000007E-2</v>
      </c>
      <c r="H38" s="2">
        <v>0.06</v>
      </c>
      <c r="I38" s="2"/>
      <c r="J38" s="2"/>
    </row>
    <row r="39" spans="1:10" x14ac:dyDescent="0.35">
      <c r="A39" s="4">
        <v>2014</v>
      </c>
      <c r="B39" s="2">
        <v>0.38</v>
      </c>
      <c r="C39" s="2">
        <v>0.1</v>
      </c>
      <c r="D39" s="2">
        <v>0.21</v>
      </c>
      <c r="E39" s="2">
        <v>0.12</v>
      </c>
      <c r="F39" s="2">
        <v>0.06</v>
      </c>
      <c r="G39" s="2">
        <v>7.0000000000000007E-2</v>
      </c>
      <c r="H39" s="2">
        <v>0.06</v>
      </c>
      <c r="I39" s="2"/>
      <c r="J39" s="2"/>
    </row>
    <row r="41" spans="1:10" x14ac:dyDescent="0.35">
      <c r="A41" s="1" t="s">
        <v>35</v>
      </c>
    </row>
    <row r="42" spans="1:10" x14ac:dyDescent="0.35">
      <c r="B42" s="2" t="s">
        <v>26</v>
      </c>
      <c r="C42" s="2" t="s">
        <v>27</v>
      </c>
      <c r="D42" s="2" t="s">
        <v>28</v>
      </c>
      <c r="E42" s="2" t="s">
        <v>29</v>
      </c>
      <c r="F42" t="s">
        <v>30</v>
      </c>
      <c r="G42" s="2" t="s">
        <v>31</v>
      </c>
      <c r="H42" s="2" t="s">
        <v>32</v>
      </c>
      <c r="I42" s="2" t="s">
        <v>33</v>
      </c>
    </row>
    <row r="43" spans="1:10" x14ac:dyDescent="0.35">
      <c r="A43" s="4">
        <v>2017</v>
      </c>
      <c r="B43" s="2">
        <v>2.5612712898816316E-2</v>
      </c>
      <c r="C43" s="2">
        <v>0.4713590602352738</v>
      </c>
      <c r="D43" s="2">
        <v>0.22978355079139656</v>
      </c>
      <c r="E43" s="2">
        <f>C43+D43+I43</f>
        <v>0.73071979006954446</v>
      </c>
      <c r="F43" s="2">
        <v>0.19488743510348522</v>
      </c>
      <c r="G43" s="2">
        <v>4.8780061928154025E-2</v>
      </c>
      <c r="H43" s="2">
        <f>F43+G43</f>
        <v>0.24366749703163926</v>
      </c>
      <c r="I43" s="2">
        <v>2.9577179042874106E-2</v>
      </c>
    </row>
    <row r="44" spans="1:10" x14ac:dyDescent="0.35">
      <c r="A44" t="s">
        <v>36</v>
      </c>
      <c r="B44" s="2">
        <v>2.8169125249607338E-2</v>
      </c>
      <c r="C44" s="2">
        <v>0.50004340997166508</v>
      </c>
      <c r="D44" s="2">
        <v>0.15521038050813346</v>
      </c>
      <c r="E44" s="2">
        <f>B44+C44+D44</f>
        <v>0.68342291572940583</v>
      </c>
      <c r="F44" s="2">
        <v>0.27485615513934603</v>
      </c>
      <c r="G44" s="2">
        <v>3.2218091697645598E-2</v>
      </c>
      <c r="H44" s="2">
        <f>F44+G44</f>
        <v>0.30707424683699164</v>
      </c>
      <c r="I44" s="2">
        <v>9.5028374336024752E-3</v>
      </c>
    </row>
    <row r="45" spans="1:10" x14ac:dyDescent="0.35">
      <c r="A45" t="s">
        <v>37</v>
      </c>
      <c r="B45" s="2">
        <v>2.5311691148110802E-2</v>
      </c>
      <c r="C45" s="2">
        <v>0.46798143096790384</v>
      </c>
      <c r="D45" s="2">
        <v>0.23856466400553911</v>
      </c>
      <c r="E45" s="2">
        <f>B45+C45+D45</f>
        <v>0.73185778612155383</v>
      </c>
      <c r="F45" s="2">
        <v>0.18547098704907597</v>
      </c>
      <c r="G45" s="2">
        <v>5.0730261109587955E-2</v>
      </c>
      <c r="H45" s="2">
        <f>F45+G45</f>
        <v>0.23620124815866392</v>
      </c>
      <c r="I45" s="2">
        <v>3.194096571978234E-2</v>
      </c>
    </row>
    <row r="46" spans="1:10" x14ac:dyDescent="0.35">
      <c r="A46" s="4">
        <v>2016</v>
      </c>
      <c r="B46" s="2">
        <v>0.04</v>
      </c>
      <c r="C46" s="2">
        <v>0.42</v>
      </c>
      <c r="D46" s="2">
        <v>0.2</v>
      </c>
      <c r="E46" s="2">
        <v>0.66</v>
      </c>
      <c r="F46" s="2">
        <v>0.27</v>
      </c>
      <c r="G46" s="2">
        <v>0.04</v>
      </c>
      <c r="H46" s="2">
        <v>0.31</v>
      </c>
      <c r="I46" s="2">
        <v>0.03</v>
      </c>
    </row>
    <row r="47" spans="1:10" x14ac:dyDescent="0.35">
      <c r="A47" s="4">
        <v>2015</v>
      </c>
      <c r="B47" s="2">
        <v>0.04</v>
      </c>
      <c r="C47" s="2">
        <v>0.43</v>
      </c>
      <c r="D47" s="2">
        <v>0.19</v>
      </c>
      <c r="E47" s="2">
        <v>0.66</v>
      </c>
      <c r="F47" s="2">
        <v>0.26</v>
      </c>
      <c r="G47" s="2">
        <v>0.06</v>
      </c>
      <c r="H47" s="2">
        <v>0.32</v>
      </c>
      <c r="I47" s="2">
        <v>0.02</v>
      </c>
    </row>
    <row r="48" spans="1:10" x14ac:dyDescent="0.35">
      <c r="A48" s="4">
        <v>2014</v>
      </c>
      <c r="B48" s="2">
        <v>0.02</v>
      </c>
      <c r="C48" s="2">
        <v>0.44</v>
      </c>
      <c r="D48" s="2">
        <v>0.17</v>
      </c>
      <c r="E48" s="2">
        <v>0.63</v>
      </c>
      <c r="F48" s="2">
        <v>0.25</v>
      </c>
      <c r="G48" s="2">
        <v>0.08</v>
      </c>
      <c r="H48" s="2">
        <v>0.33</v>
      </c>
      <c r="I48" s="2">
        <v>0.04</v>
      </c>
    </row>
    <row r="50" spans="1:7" x14ac:dyDescent="0.35">
      <c r="A50" s="1" t="s">
        <v>39</v>
      </c>
    </row>
    <row r="51" spans="1:7" x14ac:dyDescent="0.35">
      <c r="B51" s="2" t="s">
        <v>40</v>
      </c>
      <c r="C51" s="2" t="s">
        <v>41</v>
      </c>
      <c r="D51" s="2" t="s">
        <v>42</v>
      </c>
      <c r="E51" s="2" t="s">
        <v>43</v>
      </c>
      <c r="F51" t="s">
        <v>44</v>
      </c>
    </row>
    <row r="52" spans="1:7" x14ac:dyDescent="0.35">
      <c r="A52" s="4">
        <v>2017</v>
      </c>
      <c r="B52" s="2">
        <v>0.30625375460347032</v>
      </c>
      <c r="C52" s="2">
        <v>0.26065775332267294</v>
      </c>
      <c r="D52" s="2">
        <v>0.13219686746358578</v>
      </c>
      <c r="E52" s="2">
        <v>0.29341579192265688</v>
      </c>
      <c r="F52" s="2">
        <v>7.4758326876140889E-3</v>
      </c>
    </row>
    <row r="53" spans="1:7" x14ac:dyDescent="0.35">
      <c r="A53" t="s">
        <v>36</v>
      </c>
      <c r="B53" s="2">
        <v>0.12477718360071301</v>
      </c>
      <c r="C53" s="2">
        <v>0.20754162399969658</v>
      </c>
      <c r="D53" s="2">
        <v>0.27115333560890509</v>
      </c>
      <c r="E53" s="2">
        <v>0.38112033981871279</v>
      </c>
      <c r="F53" s="2">
        <v>1.5407516971972542E-2</v>
      </c>
    </row>
    <row r="54" spans="1:7" x14ac:dyDescent="0.35">
      <c r="A54" t="s">
        <v>37</v>
      </c>
      <c r="B54" s="2">
        <v>0.33235081816021023</v>
      </c>
      <c r="C54" s="2">
        <v>0.2711621391009274</v>
      </c>
      <c r="D54" s="2">
        <v>0.11835967065478009</v>
      </c>
      <c r="E54" s="2">
        <v>0.28820116477885743</v>
      </c>
      <c r="F54" s="2">
        <v>6.6848273150171477E-3</v>
      </c>
    </row>
    <row r="56" spans="1:7" x14ac:dyDescent="0.35">
      <c r="A56" s="1" t="s">
        <v>45</v>
      </c>
    </row>
    <row r="57" spans="1:7" x14ac:dyDescent="0.35">
      <c r="B57" s="2" t="s">
        <v>2</v>
      </c>
      <c r="C57" s="2" t="s">
        <v>3</v>
      </c>
      <c r="D57" s="2" t="s">
        <v>1</v>
      </c>
      <c r="E57" s="2" t="s">
        <v>19</v>
      </c>
    </row>
    <row r="58" spans="1:7" x14ac:dyDescent="0.35">
      <c r="A58" s="4" t="s">
        <v>46</v>
      </c>
      <c r="B58" s="2">
        <v>0.96238095238095234</v>
      </c>
      <c r="C58" s="2">
        <f>C59+C60</f>
        <v>0.98058823529411765</v>
      </c>
      <c r="D58" s="2">
        <f>D59+D60</f>
        <v>0.84230769230769242</v>
      </c>
      <c r="E58" s="2">
        <f>E59+E60</f>
        <v>0.94500000000000006</v>
      </c>
    </row>
    <row r="59" spans="1:7" x14ac:dyDescent="0.35">
      <c r="A59" t="s">
        <v>47</v>
      </c>
      <c r="B59" s="2">
        <v>0.51071428571428568</v>
      </c>
      <c r="C59" s="2">
        <v>0.64235294117647057</v>
      </c>
      <c r="D59" s="2">
        <v>0.51923076923076927</v>
      </c>
      <c r="E59" s="2">
        <v>0.54333333333333333</v>
      </c>
    </row>
    <row r="60" spans="1:7" x14ac:dyDescent="0.35">
      <c r="A60" s="4" t="s">
        <v>48</v>
      </c>
      <c r="B60" s="2">
        <v>0.45166666666666666</v>
      </c>
      <c r="C60" s="2">
        <v>0.33823529411764708</v>
      </c>
      <c r="D60" s="2">
        <v>0.32307692307692309</v>
      </c>
      <c r="E60" s="2">
        <v>0.40166666666666667</v>
      </c>
    </row>
    <row r="61" spans="1:7" x14ac:dyDescent="0.35">
      <c r="A61" t="s">
        <v>49</v>
      </c>
      <c r="B61" s="2">
        <v>3.7619047619047621E-2</v>
      </c>
      <c r="C61" s="2">
        <v>1.9411764705882354E-2</v>
      </c>
      <c r="D61" s="2">
        <v>0.15769230769230769</v>
      </c>
      <c r="E61" s="2">
        <v>5.5E-2</v>
      </c>
    </row>
    <row r="62" spans="1:7" x14ac:dyDescent="0.35">
      <c r="C62" s="2"/>
    </row>
    <row r="63" spans="1:7" x14ac:dyDescent="0.35">
      <c r="A63" s="1" t="s">
        <v>81</v>
      </c>
      <c r="C63" s="2"/>
    </row>
    <row r="64" spans="1:7" x14ac:dyDescent="0.35">
      <c r="A64" s="4"/>
      <c r="B64" s="2" t="s">
        <v>75</v>
      </c>
      <c r="C64" s="2" t="s">
        <v>76</v>
      </c>
      <c r="D64" s="2" t="s">
        <v>77</v>
      </c>
      <c r="E64" s="2" t="s">
        <v>78</v>
      </c>
      <c r="F64" s="2" t="s">
        <v>79</v>
      </c>
      <c r="G64" s="2" t="s">
        <v>80</v>
      </c>
    </row>
    <row r="65" spans="1:7" x14ac:dyDescent="0.35">
      <c r="A65" s="4">
        <v>2017</v>
      </c>
      <c r="B65" s="2">
        <v>0.5123241813125996</v>
      </c>
      <c r="C65" s="2">
        <v>6.4137423010023648E-2</v>
      </c>
      <c r="D65" s="2">
        <v>3.1706178867432613E-2</v>
      </c>
      <c r="E65" s="2">
        <v>0.10374218530045856</v>
      </c>
      <c r="F65" s="2">
        <v>2.5068746215583505E-2</v>
      </c>
      <c r="G65" s="2">
        <v>0.26302128529390212</v>
      </c>
    </row>
    <row r="66" spans="1:7" x14ac:dyDescent="0.35">
      <c r="A66" s="4">
        <v>2016</v>
      </c>
      <c r="B66" s="2">
        <v>0.44</v>
      </c>
      <c r="C66" s="2">
        <v>0.09</v>
      </c>
      <c r="D66" s="2">
        <v>0.05</v>
      </c>
      <c r="E66" s="2">
        <v>0.08</v>
      </c>
      <c r="F66" s="2">
        <v>0.05</v>
      </c>
      <c r="G66" s="2">
        <v>0.28999999999999998</v>
      </c>
    </row>
    <row r="67" spans="1:7" x14ac:dyDescent="0.35">
      <c r="A67" s="4">
        <v>2015</v>
      </c>
      <c r="B67" s="2">
        <v>0.33</v>
      </c>
      <c r="C67" s="2">
        <v>0.09</v>
      </c>
      <c r="D67" s="2">
        <v>0.03</v>
      </c>
      <c r="E67" s="2">
        <v>0.16</v>
      </c>
      <c r="F67" s="2">
        <v>0.05</v>
      </c>
      <c r="G67" s="2">
        <v>0.34</v>
      </c>
    </row>
    <row r="68" spans="1:7" x14ac:dyDescent="0.35">
      <c r="A68" s="4">
        <v>2014</v>
      </c>
      <c r="B68" s="2">
        <v>0.28999999999999998</v>
      </c>
      <c r="C68" s="2">
        <v>0.14000000000000001</v>
      </c>
      <c r="D68" s="2">
        <v>0.04</v>
      </c>
      <c r="E68" s="2">
        <v>0.16</v>
      </c>
      <c r="F68" s="2">
        <v>7.0000000000000007E-2</v>
      </c>
      <c r="G68" s="2">
        <v>0.3</v>
      </c>
    </row>
    <row r="69" spans="1:7" x14ac:dyDescent="0.35">
      <c r="A69" s="4"/>
      <c r="B69" s="2"/>
      <c r="C69" s="2"/>
      <c r="D69" s="2"/>
      <c r="E69" s="2"/>
      <c r="F69" s="2"/>
      <c r="G69" s="2"/>
    </row>
    <row r="70" spans="1:7" x14ac:dyDescent="0.35">
      <c r="A70" s="1" t="s">
        <v>84</v>
      </c>
      <c r="C70" s="2"/>
      <c r="F70" s="2"/>
      <c r="G70" s="2"/>
    </row>
    <row r="71" spans="1:7" x14ac:dyDescent="0.35">
      <c r="A71" s="4"/>
      <c r="B71" s="9">
        <v>2017</v>
      </c>
      <c r="C71" s="9">
        <v>2016</v>
      </c>
      <c r="D71" s="9">
        <v>2015</v>
      </c>
      <c r="E71" s="9">
        <v>2014</v>
      </c>
      <c r="F71" s="2"/>
      <c r="G71" s="2"/>
    </row>
    <row r="72" spans="1:7" x14ac:dyDescent="0.35">
      <c r="A72" s="4" t="s">
        <v>85</v>
      </c>
      <c r="B72" s="9">
        <v>71</v>
      </c>
      <c r="C72" s="9">
        <v>62</v>
      </c>
      <c r="D72" s="9">
        <v>63</v>
      </c>
      <c r="E72" s="9">
        <v>55</v>
      </c>
      <c r="F72" s="2"/>
      <c r="G72" s="2"/>
    </row>
    <row r="73" spans="1:7" x14ac:dyDescent="0.35">
      <c r="A73" s="4" t="s">
        <v>86</v>
      </c>
      <c r="B73" s="9">
        <v>29</v>
      </c>
      <c r="C73" s="9">
        <v>38</v>
      </c>
      <c r="D73" s="9">
        <v>37</v>
      </c>
      <c r="E73" s="9">
        <v>45</v>
      </c>
      <c r="F73" s="2"/>
      <c r="G73" s="2"/>
    </row>
    <row r="74" spans="1:7" x14ac:dyDescent="0.35">
      <c r="A74" s="4" t="s">
        <v>87</v>
      </c>
      <c r="B74" s="10" t="s">
        <v>88</v>
      </c>
      <c r="C74" s="2"/>
      <c r="D74" s="2"/>
      <c r="E74" s="2"/>
      <c r="F74" s="2"/>
      <c r="G74" s="2"/>
    </row>
    <row r="165" s="1" customFormat="1" x14ac:dyDescent="0.35"/>
    <row r="189" s="1" customFormat="1" x14ac:dyDescent="0.35"/>
    <row r="203" s="1" customFormat="1" x14ac:dyDescent="0.35"/>
  </sheetData>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topLeftCell="A76" zoomScale="70" zoomScaleNormal="70" workbookViewId="0">
      <selection activeCell="H43" sqref="H43"/>
    </sheetView>
  </sheetViews>
  <sheetFormatPr defaultRowHeight="14.5" x14ac:dyDescent="0.35"/>
  <cols>
    <col min="1" max="1" width="47.81640625" customWidth="1"/>
  </cols>
  <sheetData>
    <row r="1" spans="1:3" x14ac:dyDescent="0.35">
      <c r="A1" s="13" t="s">
        <v>50</v>
      </c>
      <c r="B1" s="13"/>
      <c r="C1" s="13"/>
    </row>
    <row r="2" spans="1:3" x14ac:dyDescent="0.35">
      <c r="A2" s="1" t="s">
        <v>2</v>
      </c>
      <c r="B2" s="6">
        <v>580860</v>
      </c>
      <c r="C2" s="7">
        <v>0.40699999999999997</v>
      </c>
    </row>
    <row r="3" spans="1:3" x14ac:dyDescent="0.35">
      <c r="A3" s="4" t="s">
        <v>7</v>
      </c>
      <c r="B3" s="5">
        <v>193274</v>
      </c>
      <c r="C3" s="2">
        <v>0.13325546986283804</v>
      </c>
    </row>
    <row r="4" spans="1:3" x14ac:dyDescent="0.35">
      <c r="A4" t="s">
        <v>8</v>
      </c>
      <c r="B4" s="5">
        <v>105432</v>
      </c>
      <c r="C4" s="2">
        <v>7.2691571026515411E-2</v>
      </c>
    </row>
    <row r="5" spans="1:3" x14ac:dyDescent="0.35">
      <c r="A5" s="4" t="s">
        <v>51</v>
      </c>
      <c r="B5" s="5">
        <v>77439</v>
      </c>
      <c r="C5" s="2">
        <v>5.3391404589899903E-2</v>
      </c>
    </row>
    <row r="6" spans="1:3" x14ac:dyDescent="0.35">
      <c r="A6" t="s">
        <v>10</v>
      </c>
      <c r="B6" s="5">
        <v>71209</v>
      </c>
      <c r="C6" s="2">
        <v>4.9096043717534864E-2</v>
      </c>
    </row>
    <row r="7" spans="1:3" x14ac:dyDescent="0.35">
      <c r="A7" t="s">
        <v>52</v>
      </c>
      <c r="B7" s="5">
        <v>32692</v>
      </c>
      <c r="C7" s="2">
        <v>2.2539957887537387E-2</v>
      </c>
    </row>
    <row r="8" spans="1:3" x14ac:dyDescent="0.35">
      <c r="A8" s="4" t="s">
        <v>53</v>
      </c>
      <c r="B8" s="5">
        <v>30596</v>
      </c>
      <c r="C8" s="2">
        <v>2.109484129227621E-2</v>
      </c>
    </row>
    <row r="9" spans="1:3" x14ac:dyDescent="0.35">
      <c r="A9" t="s">
        <v>54</v>
      </c>
      <c r="B9" s="5">
        <v>18469</v>
      </c>
      <c r="C9" s="2">
        <v>1.2733711067690199E-2</v>
      </c>
    </row>
    <row r="10" spans="1:3" x14ac:dyDescent="0.35">
      <c r="A10" s="4" t="s">
        <v>55</v>
      </c>
      <c r="B10" s="5">
        <v>15109</v>
      </c>
      <c r="C10" s="2">
        <v>1.0417111945515796E-2</v>
      </c>
    </row>
    <row r="11" spans="1:3" x14ac:dyDescent="0.35">
      <c r="A11" t="s">
        <v>56</v>
      </c>
      <c r="B11" s="5">
        <v>11356</v>
      </c>
      <c r="C11" s="2">
        <v>7.8295534617299212E-3</v>
      </c>
    </row>
    <row r="12" spans="1:3" x14ac:dyDescent="0.35">
      <c r="A12" t="s">
        <v>57</v>
      </c>
      <c r="B12" s="5">
        <v>11296</v>
      </c>
      <c r="C12" s="2">
        <v>7.7881856202625206E-3</v>
      </c>
    </row>
    <row r="13" spans="1:3" x14ac:dyDescent="0.35">
      <c r="A13" s="4" t="s">
        <v>58</v>
      </c>
      <c r="B13" s="5">
        <v>2259</v>
      </c>
      <c r="C13" s="2">
        <v>1.5574992312476128E-3</v>
      </c>
    </row>
    <row r="14" spans="1:3" x14ac:dyDescent="0.35">
      <c r="A14" t="s">
        <v>25</v>
      </c>
      <c r="B14" s="5">
        <f>21887-10158</f>
        <v>11729</v>
      </c>
      <c r="C14" s="2">
        <v>1.509029910328309E-2</v>
      </c>
    </row>
    <row r="15" spans="1:3" x14ac:dyDescent="0.35">
      <c r="A15" s="1" t="s">
        <v>3</v>
      </c>
      <c r="B15" s="6">
        <v>322218</v>
      </c>
      <c r="C15" s="7">
        <v>0.21299999999999999</v>
      </c>
    </row>
    <row r="16" spans="1:3" x14ac:dyDescent="0.35">
      <c r="A16" s="4" t="s">
        <v>51</v>
      </c>
      <c r="B16" s="5">
        <f>41863+13300</f>
        <v>55163</v>
      </c>
      <c r="C16" s="2">
        <v>3.7999999999999999E-2</v>
      </c>
    </row>
    <row r="17" spans="1:3" x14ac:dyDescent="0.35">
      <c r="A17" t="s">
        <v>13</v>
      </c>
      <c r="B17" s="5">
        <v>47342</v>
      </c>
      <c r="C17" s="2">
        <v>3.2640605845827571E-2</v>
      </c>
    </row>
    <row r="18" spans="1:3" x14ac:dyDescent="0.35">
      <c r="A18" s="4" t="s">
        <v>14</v>
      </c>
      <c r="B18" s="5">
        <v>45931</v>
      </c>
      <c r="C18" s="2">
        <v>3.1667772107319213E-2</v>
      </c>
    </row>
    <row r="19" spans="1:3" x14ac:dyDescent="0.35">
      <c r="A19" t="s">
        <v>59</v>
      </c>
      <c r="B19" s="5">
        <v>35911</v>
      </c>
      <c r="C19" s="2">
        <v>2.4759342582263401E-2</v>
      </c>
    </row>
    <row r="20" spans="1:3" x14ac:dyDescent="0.35">
      <c r="A20" t="s">
        <v>60</v>
      </c>
      <c r="B20" s="5">
        <v>29099</v>
      </c>
      <c r="C20" s="2">
        <v>2.0062713647664578E-2</v>
      </c>
    </row>
    <row r="21" spans="1:3" x14ac:dyDescent="0.35">
      <c r="A21" s="4" t="s">
        <v>61</v>
      </c>
      <c r="B21" s="5">
        <v>24949</v>
      </c>
      <c r="C21" s="2">
        <v>1.7201437946169407E-2</v>
      </c>
    </row>
    <row r="22" spans="1:3" x14ac:dyDescent="0.35">
      <c r="A22" t="s">
        <v>62</v>
      </c>
      <c r="B22" s="5">
        <v>23670</v>
      </c>
      <c r="C22" s="2">
        <v>1.6319613458889329E-2</v>
      </c>
    </row>
    <row r="23" spans="1:3" x14ac:dyDescent="0.35">
      <c r="A23" s="4" t="s">
        <v>63</v>
      </c>
      <c r="B23" s="5">
        <v>15686</v>
      </c>
      <c r="C23" s="2">
        <v>1.0814932687627293E-2</v>
      </c>
    </row>
    <row r="24" spans="1:3" x14ac:dyDescent="0.35">
      <c r="A24" t="s">
        <v>64</v>
      </c>
      <c r="B24" s="5">
        <v>14193</v>
      </c>
      <c r="C24" s="2">
        <v>9.7855628991134879E-3</v>
      </c>
    </row>
    <row r="25" spans="1:3" x14ac:dyDescent="0.35">
      <c r="A25" t="s">
        <v>65</v>
      </c>
      <c r="B25" s="5">
        <v>12754</v>
      </c>
      <c r="C25" s="2">
        <v>8.7934241679203419E-3</v>
      </c>
    </row>
    <row r="26" spans="1:3" x14ac:dyDescent="0.35">
      <c r="A26" s="4" t="s">
        <v>66</v>
      </c>
      <c r="B26" s="5">
        <v>5563</v>
      </c>
      <c r="C26" s="2">
        <v>3.8354883680524433E-3</v>
      </c>
    </row>
    <row r="27" spans="1:3" x14ac:dyDescent="0.35">
      <c r="A27" t="s">
        <v>25</v>
      </c>
      <c r="B27" s="5">
        <v>11957</v>
      </c>
      <c r="C27" s="2">
        <v>8.2439213404283777E-3</v>
      </c>
    </row>
    <row r="28" spans="1:3" x14ac:dyDescent="0.35">
      <c r="A28" s="1" t="s">
        <v>1</v>
      </c>
      <c r="B28" s="6">
        <v>499815</v>
      </c>
      <c r="C28" s="7">
        <v>0.34460446138380946</v>
      </c>
    </row>
    <row r="29" spans="1:3" x14ac:dyDescent="0.35">
      <c r="A29" s="4" t="s">
        <v>6</v>
      </c>
      <c r="B29" s="5">
        <v>214007</v>
      </c>
      <c r="C29" s="2">
        <v>0.14755012748189814</v>
      </c>
    </row>
    <row r="30" spans="1:3" x14ac:dyDescent="0.35">
      <c r="A30" t="s">
        <v>11</v>
      </c>
      <c r="B30" s="5">
        <v>61654</v>
      </c>
      <c r="C30" s="2">
        <v>4.2508214963851404E-2</v>
      </c>
    </row>
    <row r="31" spans="1:3" x14ac:dyDescent="0.35">
      <c r="A31" s="4" t="s">
        <v>16</v>
      </c>
      <c r="B31" s="5">
        <v>40553</v>
      </c>
      <c r="C31" s="2">
        <v>2.7959834583791251E-2</v>
      </c>
    </row>
    <row r="32" spans="1:3" x14ac:dyDescent="0.35">
      <c r="A32" t="s">
        <v>17</v>
      </c>
      <c r="B32" s="5">
        <v>37886</v>
      </c>
      <c r="C32" s="2">
        <v>2.6121034030565319E-2</v>
      </c>
    </row>
    <row r="33" spans="1:3" x14ac:dyDescent="0.35">
      <c r="A33" t="s">
        <v>67</v>
      </c>
      <c r="B33" s="5">
        <v>33789</v>
      </c>
      <c r="C33" s="2">
        <v>2.3296299922366349E-2</v>
      </c>
    </row>
    <row r="34" spans="1:3" x14ac:dyDescent="0.35">
      <c r="A34" s="4" t="s">
        <v>57</v>
      </c>
      <c r="B34" s="5">
        <v>25149</v>
      </c>
      <c r="C34" s="2">
        <v>1.7339330751060741E-2</v>
      </c>
    </row>
    <row r="35" spans="1:3" x14ac:dyDescent="0.35">
      <c r="A35" t="s">
        <v>68</v>
      </c>
      <c r="B35" s="5">
        <v>23504</v>
      </c>
      <c r="C35" s="2">
        <v>1.620516243082952E-2</v>
      </c>
    </row>
    <row r="36" spans="1:3" x14ac:dyDescent="0.35">
      <c r="A36" s="4" t="s">
        <v>69</v>
      </c>
      <c r="B36" s="5">
        <v>18655</v>
      </c>
      <c r="C36" s="2">
        <v>1.2861951376239139E-2</v>
      </c>
    </row>
    <row r="37" spans="1:3" x14ac:dyDescent="0.35">
      <c r="A37" t="s">
        <v>10</v>
      </c>
      <c r="B37" s="5">
        <v>16413</v>
      </c>
      <c r="C37" s="2">
        <v>1.131617303340729E-2</v>
      </c>
    </row>
    <row r="38" spans="1:3" x14ac:dyDescent="0.35">
      <c r="A38" t="s">
        <v>8</v>
      </c>
      <c r="B38" s="5">
        <v>7600</v>
      </c>
      <c r="C38" s="2">
        <v>5.2399265858706755E-3</v>
      </c>
    </row>
    <row r="39" spans="1:3" x14ac:dyDescent="0.35">
      <c r="A39" s="4" t="s">
        <v>13</v>
      </c>
      <c r="B39" s="5">
        <v>4836</v>
      </c>
      <c r="C39" s="2">
        <v>3.3342480222724458E-3</v>
      </c>
    </row>
    <row r="40" spans="1:3" x14ac:dyDescent="0.35">
      <c r="A40" t="s">
        <v>70</v>
      </c>
      <c r="B40" s="5">
        <v>2945</v>
      </c>
      <c r="C40" s="2">
        <v>2.030471552024887E-3</v>
      </c>
    </row>
    <row r="41" spans="1:3" x14ac:dyDescent="0.35">
      <c r="A41" s="4" t="s">
        <v>71</v>
      </c>
      <c r="B41" s="5">
        <v>1588</v>
      </c>
      <c r="C41" s="2">
        <v>1.0948688708371885E-3</v>
      </c>
    </row>
    <row r="42" spans="1:3" x14ac:dyDescent="0.35">
      <c r="A42" t="s">
        <v>89</v>
      </c>
      <c r="B42" s="5">
        <v>1460</v>
      </c>
      <c r="C42" s="2">
        <v>1.0066174757067351E-3</v>
      </c>
    </row>
    <row r="43" spans="1:3" x14ac:dyDescent="0.35">
      <c r="A43" s="4" t="s">
        <v>51</v>
      </c>
      <c r="B43" s="5">
        <v>1435</v>
      </c>
      <c r="C43" s="2">
        <v>9.8938087509531846E-4</v>
      </c>
    </row>
    <row r="44" spans="1:3" x14ac:dyDescent="0.35">
      <c r="A44" t="s">
        <v>25</v>
      </c>
      <c r="B44" s="5">
        <v>8341</v>
      </c>
      <c r="C44" s="2">
        <v>5.7508194279930671E-3</v>
      </c>
    </row>
    <row r="45" spans="1:3" x14ac:dyDescent="0.35">
      <c r="A45" s="1" t="s">
        <v>4</v>
      </c>
      <c r="B45" s="6">
        <v>50651</v>
      </c>
      <c r="C45" s="7">
        <v>3.5000000000000003E-2</v>
      </c>
    </row>
    <row r="46" spans="1:3" x14ac:dyDescent="0.35">
      <c r="A46" s="1" t="s">
        <v>0</v>
      </c>
      <c r="B46" s="6">
        <f>B45+B28+B2+B15</f>
        <v>1453544</v>
      </c>
      <c r="C46" s="7"/>
    </row>
    <row r="48" spans="1:3" x14ac:dyDescent="0.35">
      <c r="A48" s="13" t="s">
        <v>73</v>
      </c>
      <c r="B48" s="13"/>
      <c r="C48" s="13"/>
    </row>
    <row r="49" spans="1:3" x14ac:dyDescent="0.35">
      <c r="A49" s="1" t="s">
        <v>2</v>
      </c>
      <c r="B49" s="1">
        <v>558119</v>
      </c>
      <c r="C49" s="7">
        <v>0.45813400271210036</v>
      </c>
    </row>
    <row r="50" spans="1:3" x14ac:dyDescent="0.35">
      <c r="A50" t="s">
        <v>7</v>
      </c>
      <c r="B50">
        <v>177450</v>
      </c>
      <c r="C50" s="2">
        <v>0.14566047524141304</v>
      </c>
    </row>
    <row r="51" spans="1:3" x14ac:dyDescent="0.35">
      <c r="A51" t="s">
        <v>8</v>
      </c>
      <c r="B51">
        <v>104806</v>
      </c>
      <c r="C51" s="2">
        <v>8.6030384717675601E-2</v>
      </c>
    </row>
    <row r="52" spans="1:3" x14ac:dyDescent="0.35">
      <c r="A52" t="s">
        <v>51</v>
      </c>
      <c r="B52">
        <v>77066</v>
      </c>
      <c r="C52" s="2">
        <v>6.325990524065786E-2</v>
      </c>
    </row>
    <row r="53" spans="1:3" x14ac:dyDescent="0.35">
      <c r="A53" t="s">
        <v>10</v>
      </c>
      <c r="B53">
        <v>69638</v>
      </c>
      <c r="C53" s="2">
        <v>5.7162604535708775E-2</v>
      </c>
    </row>
    <row r="54" spans="1:3" x14ac:dyDescent="0.35">
      <c r="A54" t="s">
        <v>53</v>
      </c>
      <c r="B54">
        <v>30580</v>
      </c>
      <c r="C54" s="2">
        <v>2.5101703763778026E-2</v>
      </c>
    </row>
    <row r="55" spans="1:3" x14ac:dyDescent="0.35">
      <c r="A55" t="s">
        <v>52</v>
      </c>
      <c r="B55">
        <v>29915</v>
      </c>
      <c r="C55" s="2">
        <v>2.4555836105082399E-2</v>
      </c>
    </row>
    <row r="56" spans="1:3" x14ac:dyDescent="0.35">
      <c r="A56" t="s">
        <v>54</v>
      </c>
      <c r="B56">
        <v>18080</v>
      </c>
      <c r="C56" s="2">
        <v>1.4841033487544368E-2</v>
      </c>
    </row>
    <row r="57" spans="1:3" x14ac:dyDescent="0.35">
      <c r="A57" t="s">
        <v>55</v>
      </c>
      <c r="B57">
        <v>14061</v>
      </c>
      <c r="C57" s="2">
        <v>1.154202278032972E-2</v>
      </c>
    </row>
    <row r="58" spans="1:3" x14ac:dyDescent="0.35">
      <c r="A58" t="s">
        <v>57</v>
      </c>
      <c r="B58">
        <v>11296</v>
      </c>
      <c r="C58" s="2">
        <v>9.2723625152268344E-3</v>
      </c>
    </row>
    <row r="59" spans="1:3" x14ac:dyDescent="0.35">
      <c r="A59" t="s">
        <v>56</v>
      </c>
      <c r="B59">
        <v>11250</v>
      </c>
      <c r="C59" s="2">
        <v>9.2346032486102948E-3</v>
      </c>
    </row>
    <row r="60" spans="1:3" x14ac:dyDescent="0.35">
      <c r="A60" t="s">
        <v>58</v>
      </c>
      <c r="B60">
        <v>2259</v>
      </c>
      <c r="C60" s="2">
        <v>1.8543083323209473E-3</v>
      </c>
    </row>
    <row r="61" spans="1:3" x14ac:dyDescent="0.35">
      <c r="A61" t="s">
        <v>25</v>
      </c>
      <c r="B61">
        <v>11718</v>
      </c>
      <c r="C61" s="2">
        <v>9.6187627437524827E-3</v>
      </c>
    </row>
    <row r="62" spans="1:3" x14ac:dyDescent="0.35">
      <c r="A62" s="1" t="s">
        <v>3</v>
      </c>
      <c r="B62" s="1">
        <v>283828</v>
      </c>
      <c r="C62" s="7">
        <v>0.23298124185302779</v>
      </c>
    </row>
    <row r="63" spans="1:3" x14ac:dyDescent="0.35">
      <c r="A63" t="s">
        <v>14</v>
      </c>
      <c r="B63">
        <v>45504</v>
      </c>
      <c r="C63" s="2">
        <v>3.7352123219978918E-2</v>
      </c>
    </row>
    <row r="64" spans="1:3" x14ac:dyDescent="0.35">
      <c r="A64" t="s">
        <v>51</v>
      </c>
      <c r="B64">
        <v>44256</v>
      </c>
      <c r="C64" s="2">
        <v>3.6327697899599755E-2</v>
      </c>
    </row>
    <row r="65" spans="1:3" x14ac:dyDescent="0.35">
      <c r="A65" t="s">
        <v>13</v>
      </c>
      <c r="B65">
        <v>42092</v>
      </c>
      <c r="C65" s="2">
        <v>3.4551370661378179E-2</v>
      </c>
    </row>
    <row r="66" spans="1:3" x14ac:dyDescent="0.35">
      <c r="A66" t="s">
        <v>59</v>
      </c>
      <c r="B66">
        <v>34563</v>
      </c>
      <c r="C66" s="2">
        <v>2.8371163740597123E-2</v>
      </c>
    </row>
    <row r="67" spans="1:3" x14ac:dyDescent="0.35">
      <c r="A67" t="s">
        <v>61</v>
      </c>
      <c r="B67">
        <v>24563</v>
      </c>
      <c r="C67" s="2">
        <v>2.0162627519610194E-2</v>
      </c>
    </row>
    <row r="68" spans="1:3" x14ac:dyDescent="0.35">
      <c r="A68" t="s">
        <v>60</v>
      </c>
      <c r="B68">
        <v>23599</v>
      </c>
      <c r="C68" s="2">
        <v>1.9371324627907052E-2</v>
      </c>
    </row>
    <row r="69" spans="1:3" x14ac:dyDescent="0.35">
      <c r="A69" t="s">
        <v>62</v>
      </c>
      <c r="B69">
        <v>21355</v>
      </c>
      <c r="C69" s="2">
        <v>1.7529329099917588E-2</v>
      </c>
    </row>
    <row r="70" spans="1:3" x14ac:dyDescent="0.35">
      <c r="A70" t="s">
        <v>65</v>
      </c>
      <c r="B70">
        <v>12706</v>
      </c>
      <c r="C70" s="2">
        <v>1.0429766122385992E-2</v>
      </c>
    </row>
    <row r="71" spans="1:3" x14ac:dyDescent="0.35">
      <c r="A71" t="s">
        <v>63</v>
      </c>
      <c r="B71">
        <v>12488</v>
      </c>
      <c r="C71" s="2">
        <v>1.0250820032768476E-2</v>
      </c>
    </row>
    <row r="72" spans="1:3" x14ac:dyDescent="0.35">
      <c r="A72" t="s">
        <v>64</v>
      </c>
      <c r="B72">
        <v>8613</v>
      </c>
      <c r="C72" s="2">
        <v>7.0700122471360413E-3</v>
      </c>
    </row>
    <row r="73" spans="1:3" x14ac:dyDescent="0.35">
      <c r="A73" t="s">
        <v>66</v>
      </c>
      <c r="B73">
        <v>5556</v>
      </c>
      <c r="C73" s="2">
        <v>4.5606627243803379E-3</v>
      </c>
    </row>
    <row r="74" spans="1:3" x14ac:dyDescent="0.35">
      <c r="A74" s="3" t="s">
        <v>25</v>
      </c>
      <c r="B74" s="3">
        <v>8533</v>
      </c>
      <c r="C74" s="8">
        <v>7.0043439573681462E-3</v>
      </c>
    </row>
    <row r="75" spans="1:3" x14ac:dyDescent="0.35">
      <c r="A75" s="1" t="s">
        <v>1</v>
      </c>
      <c r="B75" s="1">
        <v>330678</v>
      </c>
      <c r="C75" s="7">
        <v>0.27143823404835155</v>
      </c>
    </row>
    <row r="76" spans="1:3" x14ac:dyDescent="0.35">
      <c r="A76" t="s">
        <v>6</v>
      </c>
      <c r="B76">
        <v>166006</v>
      </c>
      <c r="C76" s="2">
        <v>0.13626662639011561</v>
      </c>
    </row>
    <row r="77" spans="1:3" x14ac:dyDescent="0.35">
      <c r="A77" t="s">
        <v>17</v>
      </c>
      <c r="B77">
        <v>33407</v>
      </c>
      <c r="C77" s="2">
        <v>2.7422256953451032E-2</v>
      </c>
    </row>
    <row r="78" spans="1:3" x14ac:dyDescent="0.35">
      <c r="A78" t="s">
        <v>57</v>
      </c>
      <c r="B78">
        <v>24432</v>
      </c>
      <c r="C78" s="2">
        <v>2.0055095695115266E-2</v>
      </c>
    </row>
    <row r="79" spans="1:3" x14ac:dyDescent="0.35">
      <c r="A79" t="s">
        <v>16</v>
      </c>
      <c r="B79">
        <v>23235</v>
      </c>
      <c r="C79" s="2">
        <v>1.9072533909463129E-2</v>
      </c>
    </row>
    <row r="80" spans="1:3" x14ac:dyDescent="0.35">
      <c r="A80" t="s">
        <v>69</v>
      </c>
      <c r="B80">
        <v>16984</v>
      </c>
      <c r="C80" s="2">
        <v>1.39413779177242E-2</v>
      </c>
    </row>
    <row r="81" spans="1:3" x14ac:dyDescent="0.35">
      <c r="A81" t="s">
        <v>67</v>
      </c>
      <c r="B81">
        <v>14937</v>
      </c>
      <c r="C81" s="2">
        <v>1.2261090553288176E-2</v>
      </c>
    </row>
    <row r="82" spans="1:3" x14ac:dyDescent="0.35">
      <c r="A82" t="s">
        <v>68</v>
      </c>
      <c r="B82">
        <v>14023</v>
      </c>
      <c r="C82" s="2">
        <v>1.151083034268997E-2</v>
      </c>
    </row>
    <row r="83" spans="1:3" x14ac:dyDescent="0.35">
      <c r="A83" t="s">
        <v>10</v>
      </c>
      <c r="B83">
        <v>12835</v>
      </c>
      <c r="C83" s="2">
        <v>1.0535656239636723E-2</v>
      </c>
    </row>
    <row r="84" spans="1:3" x14ac:dyDescent="0.35">
      <c r="A84" t="s">
        <v>8</v>
      </c>
      <c r="B84">
        <v>7521</v>
      </c>
      <c r="C84" s="2">
        <v>6.1736400918042693E-3</v>
      </c>
    </row>
    <row r="85" spans="1:3" x14ac:dyDescent="0.35">
      <c r="A85" t="s">
        <v>11</v>
      </c>
      <c r="B85">
        <v>5833</v>
      </c>
      <c r="C85" s="2">
        <v>4.7880391777016754E-3</v>
      </c>
    </row>
    <row r="86" spans="1:3" x14ac:dyDescent="0.35">
      <c r="A86" t="s">
        <v>13</v>
      </c>
      <c r="B86">
        <v>3974</v>
      </c>
      <c r="C86" s="2">
        <v>3.2620722942202055E-3</v>
      </c>
    </row>
    <row r="87" spans="1:3" x14ac:dyDescent="0.35">
      <c r="A87" t="s">
        <v>71</v>
      </c>
      <c r="B87">
        <v>1578</v>
      </c>
      <c r="C87" s="2">
        <v>1.2953070156717374E-3</v>
      </c>
    </row>
    <row r="88" spans="1:3" x14ac:dyDescent="0.35">
      <c r="A88" t="s">
        <v>72</v>
      </c>
      <c r="B88">
        <v>1444</v>
      </c>
      <c r="C88" s="2">
        <v>1.1853126303105125E-3</v>
      </c>
    </row>
    <row r="89" spans="1:3" x14ac:dyDescent="0.35">
      <c r="A89" t="s">
        <v>51</v>
      </c>
      <c r="B89">
        <v>1435</v>
      </c>
      <c r="C89" s="2">
        <v>1.1779249477116244E-3</v>
      </c>
    </row>
    <row r="90" spans="1:3" x14ac:dyDescent="0.35">
      <c r="A90" t="s">
        <v>25</v>
      </c>
      <c r="B90">
        <v>3034</v>
      </c>
      <c r="C90" s="2">
        <v>2.490469889447434E-3</v>
      </c>
    </row>
    <row r="91" spans="1:3" x14ac:dyDescent="0.35">
      <c r="A91" s="1" t="s">
        <v>4</v>
      </c>
      <c r="B91" s="1">
        <v>45619</v>
      </c>
      <c r="C91" s="7">
        <v>3.7446521386520271E-2</v>
      </c>
    </row>
    <row r="92" spans="1:3" x14ac:dyDescent="0.35">
      <c r="A92" s="1" t="s">
        <v>0</v>
      </c>
      <c r="B92" s="1">
        <f>B91+B75+B62+B49</f>
        <v>1218244</v>
      </c>
    </row>
    <row r="94" spans="1:3" x14ac:dyDescent="0.35">
      <c r="A94" s="13" t="s">
        <v>74</v>
      </c>
      <c r="B94" s="13"/>
      <c r="C94" s="13"/>
    </row>
    <row r="95" spans="1:3" x14ac:dyDescent="0.35">
      <c r="A95" s="1" t="s">
        <v>2</v>
      </c>
      <c r="B95" s="1">
        <v>22741</v>
      </c>
      <c r="C95" s="7">
        <v>9.6646833829154274E-2</v>
      </c>
    </row>
    <row r="96" spans="1:3" x14ac:dyDescent="0.35">
      <c r="A96" t="s">
        <v>7</v>
      </c>
      <c r="B96">
        <v>15824</v>
      </c>
      <c r="C96" s="2">
        <v>6.7250318742031454E-2</v>
      </c>
    </row>
    <row r="97" spans="1:3" x14ac:dyDescent="0.35">
      <c r="A97" t="s">
        <v>52</v>
      </c>
      <c r="B97">
        <v>2777</v>
      </c>
      <c r="C97" s="2">
        <v>1.1801954951126221E-2</v>
      </c>
    </row>
    <row r="98" spans="1:3" x14ac:dyDescent="0.35">
      <c r="A98" t="s">
        <v>10</v>
      </c>
      <c r="B98">
        <v>1571</v>
      </c>
      <c r="C98" s="2">
        <v>6.6765830854228648E-3</v>
      </c>
    </row>
    <row r="99" spans="1:3" x14ac:dyDescent="0.35">
      <c r="A99" t="s">
        <v>55</v>
      </c>
      <c r="B99">
        <v>1048</v>
      </c>
      <c r="C99" s="2">
        <v>4.45388865278368E-3</v>
      </c>
    </row>
    <row r="100" spans="1:3" x14ac:dyDescent="0.35">
      <c r="A100" t="s">
        <v>8</v>
      </c>
      <c r="B100">
        <v>626</v>
      </c>
      <c r="C100" s="2">
        <v>2.6604334891627709E-3</v>
      </c>
    </row>
    <row r="101" spans="1:3" x14ac:dyDescent="0.35">
      <c r="A101" t="s">
        <v>54</v>
      </c>
      <c r="B101">
        <v>389</v>
      </c>
      <c r="C101" s="2">
        <v>1.6532086697832553E-3</v>
      </c>
    </row>
    <row r="102" spans="1:3" x14ac:dyDescent="0.35">
      <c r="A102" t="s">
        <v>51</v>
      </c>
      <c r="B102">
        <v>373</v>
      </c>
      <c r="C102" s="2">
        <v>1.5852103697407565E-3</v>
      </c>
    </row>
    <row r="103" spans="1:3" x14ac:dyDescent="0.35">
      <c r="A103" t="s">
        <v>56</v>
      </c>
      <c r="B103">
        <v>106</v>
      </c>
      <c r="C103" s="2">
        <v>4.5048873778155544E-4</v>
      </c>
    </row>
    <row r="104" spans="1:3" x14ac:dyDescent="0.35">
      <c r="A104" t="s">
        <v>53</v>
      </c>
      <c r="B104">
        <v>16</v>
      </c>
      <c r="C104" s="2">
        <v>6.7998300042498939E-5</v>
      </c>
    </row>
    <row r="105" spans="1:3" x14ac:dyDescent="0.35">
      <c r="A105" t="s">
        <v>25</v>
      </c>
      <c r="B105">
        <v>11</v>
      </c>
      <c r="C105" s="2">
        <v>4.6748831279218021E-5</v>
      </c>
    </row>
    <row r="106" spans="1:3" x14ac:dyDescent="0.35">
      <c r="A106" s="1" t="s">
        <v>3</v>
      </c>
      <c r="B106" s="1">
        <v>38390</v>
      </c>
      <c r="C106" s="7">
        <v>0.1631534211644709</v>
      </c>
    </row>
    <row r="107" spans="1:3" x14ac:dyDescent="0.35">
      <c r="A107" t="s">
        <v>51</v>
      </c>
      <c r="B107">
        <v>10907</v>
      </c>
      <c r="C107" s="2">
        <v>4.6353591160220996E-2</v>
      </c>
    </row>
    <row r="108" spans="1:3" x14ac:dyDescent="0.35">
      <c r="A108" t="s">
        <v>64</v>
      </c>
      <c r="B108">
        <v>5580</v>
      </c>
      <c r="C108" s="2">
        <v>2.3714407139821505E-2</v>
      </c>
    </row>
    <row r="109" spans="1:3" x14ac:dyDescent="0.35">
      <c r="A109" t="s">
        <v>60</v>
      </c>
      <c r="B109">
        <v>5500</v>
      </c>
      <c r="C109" s="2">
        <v>2.3374415639609011E-2</v>
      </c>
    </row>
    <row r="110" spans="1:3" x14ac:dyDescent="0.35">
      <c r="A110" t="s">
        <v>13</v>
      </c>
      <c r="B110">
        <v>5250</v>
      </c>
      <c r="C110" s="2">
        <v>2.2311942201444963E-2</v>
      </c>
    </row>
    <row r="111" spans="1:3" x14ac:dyDescent="0.35">
      <c r="A111" t="s">
        <v>63</v>
      </c>
      <c r="B111">
        <v>3198</v>
      </c>
      <c r="C111" s="2">
        <v>1.3591160220994476E-2</v>
      </c>
    </row>
    <row r="112" spans="1:3" x14ac:dyDescent="0.35">
      <c r="A112" t="s">
        <v>62</v>
      </c>
      <c r="B112">
        <v>2315</v>
      </c>
      <c r="C112" s="2">
        <v>9.8385040373990644E-3</v>
      </c>
    </row>
    <row r="113" spans="1:3" x14ac:dyDescent="0.35">
      <c r="A113" t="s">
        <v>59</v>
      </c>
      <c r="B113">
        <v>1348</v>
      </c>
      <c r="C113" s="2">
        <v>5.7288567785805352E-3</v>
      </c>
    </row>
    <row r="114" spans="1:3" x14ac:dyDescent="0.35">
      <c r="A114" t="s">
        <v>14</v>
      </c>
      <c r="B114">
        <v>427</v>
      </c>
      <c r="C114" s="2">
        <v>1.8147046323841905E-3</v>
      </c>
    </row>
    <row r="115" spans="1:3" x14ac:dyDescent="0.35">
      <c r="A115" t="s">
        <v>61</v>
      </c>
      <c r="B115">
        <v>386</v>
      </c>
      <c r="C115" s="2">
        <v>1.6404589885252868E-3</v>
      </c>
    </row>
    <row r="116" spans="1:3" x14ac:dyDescent="0.35">
      <c r="A116" t="s">
        <v>65</v>
      </c>
      <c r="B116">
        <v>48</v>
      </c>
      <c r="C116" s="2">
        <v>2.039949001274968E-4</v>
      </c>
    </row>
    <row r="117" spans="1:3" x14ac:dyDescent="0.35">
      <c r="A117" t="s">
        <v>66</v>
      </c>
      <c r="B117">
        <v>7</v>
      </c>
      <c r="C117" s="2">
        <v>2.9749256268593287E-5</v>
      </c>
    </row>
    <row r="118" spans="1:3" x14ac:dyDescent="0.35">
      <c r="A118" t="s">
        <v>25</v>
      </c>
      <c r="B118">
        <v>3424</v>
      </c>
      <c r="C118" s="2">
        <v>1.4551636209094772E-2</v>
      </c>
    </row>
    <row r="119" spans="1:3" x14ac:dyDescent="0.35">
      <c r="A119" s="1" t="s">
        <v>1</v>
      </c>
      <c r="B119" s="1">
        <v>169137</v>
      </c>
      <c r="C119" s="7">
        <v>0.71881427964300892</v>
      </c>
    </row>
    <row r="120" spans="1:3" x14ac:dyDescent="0.35">
      <c r="A120" t="s">
        <v>11</v>
      </c>
      <c r="B120">
        <v>55821</v>
      </c>
      <c r="C120" s="2">
        <v>0.23723331916702081</v>
      </c>
    </row>
    <row r="121" spans="1:3" x14ac:dyDescent="0.35">
      <c r="A121" t="s">
        <v>6</v>
      </c>
      <c r="B121">
        <v>48001</v>
      </c>
      <c r="C121" s="2">
        <v>0.20399915002124946</v>
      </c>
    </row>
    <row r="122" spans="1:3" x14ac:dyDescent="0.35">
      <c r="A122" t="s">
        <v>67</v>
      </c>
      <c r="B122">
        <v>18852</v>
      </c>
      <c r="C122" s="2">
        <v>8.011899702507437E-2</v>
      </c>
    </row>
    <row r="123" spans="1:3" x14ac:dyDescent="0.35">
      <c r="A123" t="s">
        <v>16</v>
      </c>
      <c r="B123">
        <v>17318</v>
      </c>
      <c r="C123" s="2">
        <v>7.3599660008499782E-2</v>
      </c>
    </row>
    <row r="124" spans="1:3" x14ac:dyDescent="0.35">
      <c r="A124" t="s">
        <v>68</v>
      </c>
      <c r="B124">
        <v>9481</v>
      </c>
      <c r="C124" s="2">
        <v>4.0293242668933277E-2</v>
      </c>
    </row>
    <row r="125" spans="1:3" x14ac:dyDescent="0.35">
      <c r="A125" t="s">
        <v>17</v>
      </c>
      <c r="B125">
        <v>4479</v>
      </c>
      <c r="C125" s="2">
        <v>1.9035274118147046E-2</v>
      </c>
    </row>
    <row r="126" spans="1:3" x14ac:dyDescent="0.35">
      <c r="A126" t="s">
        <v>10</v>
      </c>
      <c r="B126">
        <v>3578</v>
      </c>
      <c r="C126" s="2">
        <v>1.5206119847003825E-2</v>
      </c>
    </row>
    <row r="127" spans="1:3" x14ac:dyDescent="0.35">
      <c r="A127" t="s">
        <v>70</v>
      </c>
      <c r="B127">
        <v>2945</v>
      </c>
      <c r="C127" s="2">
        <v>1.251593710157246E-2</v>
      </c>
    </row>
    <row r="128" spans="1:3" x14ac:dyDescent="0.35">
      <c r="A128" t="s">
        <v>69</v>
      </c>
      <c r="B128">
        <v>1671</v>
      </c>
      <c r="C128" s="2">
        <v>7.1015724606884826E-3</v>
      </c>
    </row>
    <row r="129" spans="1:3" x14ac:dyDescent="0.35">
      <c r="A129" t="s">
        <v>13</v>
      </c>
      <c r="B129">
        <v>862</v>
      </c>
      <c r="C129" s="2">
        <v>3.6634084147896301E-3</v>
      </c>
    </row>
    <row r="130" spans="1:3" x14ac:dyDescent="0.35">
      <c r="A130" t="s">
        <v>57</v>
      </c>
      <c r="B130">
        <v>717</v>
      </c>
      <c r="C130" s="2">
        <v>3.0471738206544838E-3</v>
      </c>
    </row>
    <row r="131" spans="1:3" x14ac:dyDescent="0.35">
      <c r="A131" t="s">
        <v>8</v>
      </c>
      <c r="B131">
        <v>79</v>
      </c>
      <c r="C131" s="2">
        <v>3.3574160645983848E-4</v>
      </c>
    </row>
    <row r="132" spans="1:3" x14ac:dyDescent="0.35">
      <c r="A132" t="s">
        <v>72</v>
      </c>
      <c r="B132">
        <v>16</v>
      </c>
      <c r="C132" s="2">
        <v>6.7998300042498939E-5</v>
      </c>
    </row>
    <row r="133" spans="1:3" x14ac:dyDescent="0.35">
      <c r="A133" t="s">
        <v>71</v>
      </c>
      <c r="B133">
        <v>10</v>
      </c>
      <c r="C133" s="2">
        <v>4.2498937526561835E-5</v>
      </c>
    </row>
    <row r="134" spans="1:3" x14ac:dyDescent="0.35">
      <c r="A134" s="1" t="s">
        <v>25</v>
      </c>
      <c r="B134" s="1">
        <v>5307</v>
      </c>
      <c r="C134" s="7">
        <v>2.2554186145346367E-2</v>
      </c>
    </row>
    <row r="135" spans="1:3" x14ac:dyDescent="0.35">
      <c r="A135" s="1" t="s">
        <v>0</v>
      </c>
      <c r="B135" s="1">
        <f>B134+B119+B106+B95</f>
        <v>235575</v>
      </c>
      <c r="C135" s="2"/>
    </row>
  </sheetData>
  <mergeCells count="3">
    <mergeCell ref="A1:C1"/>
    <mergeCell ref="A48:C48"/>
    <mergeCell ref="A94:C9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Yleiskuva</vt:lpstr>
      <vt:lpstr>Toimialaluvut</vt:lpstr>
      <vt:lpstr>Lv. toimialoittain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Aalto Tino</dc:creator>
  <cp:lastModifiedBy>Soimakallio Helena</cp:lastModifiedBy>
  <cp:lastPrinted>2018-05-29T15:16:07Z</cp:lastPrinted>
  <dcterms:created xsi:type="dcterms:W3CDTF">2018-05-17T11:50:26Z</dcterms:created>
  <dcterms:modified xsi:type="dcterms:W3CDTF">2018-06-21T12:48:27Z</dcterms:modified>
</cp:coreProperties>
</file>